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'BS'!$A$1:$D$56</definedName>
    <definedName name="_xlnm.Print_Area" localSheetId="3">'CF'!$A$1:$D$48</definedName>
    <definedName name="_xlnm.Print_Area" localSheetId="2">'Equity'!$A$1:$G$42</definedName>
    <definedName name="_xlnm.Print_Area" localSheetId="0">'P&amp;L'!$A$1:$F$49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<sst xmlns="http://schemas.openxmlformats.org/spreadsheetml/2006/main" count="157" uniqueCount="121">
  <si>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</si>
  <si>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</si>
  <si>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</si>
  <si>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</si>
  <si>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</si>
  <si>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</si>
  <si>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</si>
  <si>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</si>
  <si>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</si>
  <si>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</si>
  <si>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</si>
  <si>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</si>
  <si>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</si>
  <si>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</si>
  <si>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</si>
  <si>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</si>
  <si>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Refund of capital from unquoted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</si>
  <si>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</si>
  <si>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</si>
  <si>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</si>
  <si>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</si>
  <si>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</si>
  <si>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</si>
  <si>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</si>
  <si>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</si>
  <si>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</si>
  <si>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</si>
  <si>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</si>
  <si>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</si>
  <si>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At 1 January 2002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</si>
  <si>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</si>
  <si>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</si>
  <si>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</si>
  <si>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</si>
  <si>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</si>
  <si>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</si>
  <si>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</si>
  <si>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</si>
  <si>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</si>
  <si>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</si>
  <si>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</si>
  <si>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</si>
  <si>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</si>
  <si>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</si>
  <si>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</si>
  <si>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</si>
  <si>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</si>
  <si>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</si>
  <si>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Provisions</t>
  </si>
  <si>
    <t xml:space="preserve">  Current tax liabilities</t>
  </si>
  <si>
    <t xml:space="preserve">Net current assets 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</si>
  <si>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</si>
  <si>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</si>
  <si>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</si>
  <si>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</si>
  <si>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</si>
  <si>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</si>
  <si>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</si>
  <si>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</si>
  <si>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</si>
  <si>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>Dividends received from an associated company</t>
  </si>
  <si>
    <t>Dividends received from subsidiaries</t>
  </si>
  <si>
    <t xml:space="preserve">   - additions</t>
  </si>
  <si>
    <t xml:space="preserve">   - disposals</t>
  </si>
  <si>
    <t>Note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</si>
  <si>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</si>
  <si>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</si>
  <si>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</si>
  <si>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</si>
  <si>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</si>
  <si>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</si>
  <si>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</si>
  <si>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</si>
  <si>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</si>
  <si>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</si>
  <si>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</si>
  <si>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</si>
  <si>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</si>
  <si>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</si>
  <si>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  Goodwill on consolidation</t>
  </si>
  <si>
    <t xml:space="preserve">  Associated company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</si>
  <si>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</si>
  <si>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</si>
  <si>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</si>
  <si>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</si>
  <si>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</si>
  <si>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</si>
  <si>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</si>
  <si>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</si>
  <si>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</si>
  <si>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>31.12.2002</t>
  </si>
  <si>
    <t xml:space="preserve">  Deferred tax assets</t>
  </si>
  <si>
    <t xml:space="preserve">  Deferred tax liabilities</t>
  </si>
  <si>
    <t>Increase/(Decrease) in cash and cash equivalents</t>
  </si>
  <si>
    <t xml:space="preserve">  Tax recoverable</t>
  </si>
  <si>
    <t>Annual Audited Financial Statements of the Group for the year ended 31 December 2002.</t>
  </si>
  <si>
    <t>At 1 January 2003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</si>
  <si>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</si>
  <si>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</si>
  <si>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</si>
  <si>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</si>
  <si>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As at 30 June 2003</t>
  </si>
  <si>
    <t>30.06.2003</t>
  </si>
  <si>
    <t>For the six months ended 30 June 2003</t>
  </si>
  <si>
    <t>6 months</t>
  </si>
  <si>
    <t>30.06.2002</t>
  </si>
  <si>
    <t>Cash and cash equivalents as at 30 June</t>
  </si>
  <si>
    <t>At 30 June 2003</t>
  </si>
  <si>
    <t>At 30 June 2002</t>
  </si>
  <si>
    <t>Transfer of Capital Reserves</t>
  </si>
  <si>
    <t xml:space="preserve">   to Retained Earnings</t>
  </si>
  <si>
    <t>Dividends for financial year</t>
  </si>
  <si>
    <t xml:space="preserve">  ended 31 December 2002</t>
  </si>
  <si>
    <t xml:space="preserve">  ended 31 December 2001</t>
  </si>
  <si>
    <t xml:space="preserve">  - Interim</t>
  </si>
  <si>
    <t>For the periods ended 30 June 2003</t>
  </si>
  <si>
    <t>The Condensed Consolidated Income Statements should be read in conjunction with the</t>
  </si>
  <si>
    <t>Proceeds from disposal of investment</t>
  </si>
  <si>
    <t xml:space="preserve">   in an associated company</t>
  </si>
  <si>
    <t xml:space="preserve">  - Final</t>
  </si>
  <si>
    <t xml:space="preserve">          6 months ended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</si>
</sst>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 quotePrefix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4" fontId="10" fillId="2" borderId="0" xfId="15" applyNumberFormat="1" applyFont="1" applyFill="1" applyBorder="1" applyAlignment="1">
      <alignment/>
    </xf>
    <xf numFmtId="164" fontId="10" fillId="2" borderId="0" xfId="15" applyNumberFormat="1" applyFont="1" applyFill="1" applyAlignment="1">
      <alignment/>
    </xf>
    <xf numFmtId="164" fontId="10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15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85" zoomScaleNormal="85" workbookViewId="0" topLeftCell="A1">
      <selection activeCell="I28" sqref="I28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4" width="13.7109375" style="1" customWidth="1"/>
    <col min="5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9"/>
      <c r="C1" s="8"/>
      <c r="D1" s="8"/>
      <c r="E1" s="8"/>
      <c r="F1" s="8"/>
    </row>
    <row r="2" spans="1:6" ht="12.75">
      <c r="A2" s="87" t="s">
        <v>0</v>
      </c>
      <c r="B2" s="87"/>
      <c r="C2" s="87"/>
      <c r="D2" s="87"/>
      <c r="E2" s="87"/>
      <c r="F2" s="87"/>
    </row>
    <row r="3" spans="1:7" ht="12.75">
      <c r="A3" s="88" t="s">
        <v>3</v>
      </c>
      <c r="B3" s="88"/>
      <c r="C3" s="88"/>
      <c r="D3" s="88"/>
      <c r="E3" s="88"/>
      <c r="F3" s="88"/>
      <c r="G3" s="4"/>
    </row>
    <row r="4" spans="1:7" ht="12.75">
      <c r="A4" s="65"/>
      <c r="B4" s="65"/>
      <c r="C4" s="65"/>
      <c r="D4" s="65"/>
      <c r="E4" s="65"/>
      <c r="F4" s="65"/>
      <c r="G4" s="4"/>
    </row>
    <row r="5" spans="1:7" ht="15.75">
      <c r="A5" s="89" t="s">
        <v>42</v>
      </c>
      <c r="B5" s="89"/>
      <c r="C5" s="89"/>
      <c r="D5" s="89"/>
      <c r="E5" s="89"/>
      <c r="F5" s="89"/>
      <c r="G5" s="4"/>
    </row>
    <row r="6" spans="1:7" ht="12.75">
      <c r="A6" s="90" t="s">
        <v>115</v>
      </c>
      <c r="B6" s="90"/>
      <c r="C6" s="90"/>
      <c r="D6" s="90"/>
      <c r="E6" s="90"/>
      <c r="F6" s="90"/>
      <c r="G6" s="4"/>
    </row>
    <row r="7" spans="1:7" ht="12.75">
      <c r="A7" s="68"/>
      <c r="B7" s="68"/>
      <c r="C7" s="68"/>
      <c r="D7" s="68"/>
      <c r="E7" s="68"/>
      <c r="F7" s="68"/>
      <c r="G7" s="4"/>
    </row>
    <row r="8" spans="1:7" ht="12.75">
      <c r="A8" s="11"/>
      <c r="B8" s="11"/>
      <c r="C8" s="86" t="s">
        <v>43</v>
      </c>
      <c r="D8" s="87"/>
      <c r="E8" s="86" t="s">
        <v>120</v>
      </c>
      <c r="F8" s="87"/>
      <c r="G8" s="13"/>
    </row>
    <row r="9" spans="1:7" ht="12.75">
      <c r="A9" s="11"/>
      <c r="B9" s="11" t="s">
        <v>64</v>
      </c>
      <c r="C9" s="16" t="s">
        <v>102</v>
      </c>
      <c r="D9" s="16" t="s">
        <v>105</v>
      </c>
      <c r="E9" s="16" t="s">
        <v>102</v>
      </c>
      <c r="F9" s="16" t="s">
        <v>105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9"/>
      <c r="C13" s="55">
        <v>787534</v>
      </c>
      <c r="D13" s="55">
        <v>762958</v>
      </c>
      <c r="E13" s="41">
        <v>1554146</v>
      </c>
      <c r="F13" s="55">
        <v>1532778</v>
      </c>
      <c r="G13" s="29"/>
    </row>
    <row r="14" spans="1:7" ht="12.75">
      <c r="A14" s="31"/>
      <c r="B14" s="69"/>
      <c r="C14" s="54"/>
      <c r="D14" s="54"/>
      <c r="E14" s="36"/>
      <c r="F14" s="54"/>
      <c r="G14" s="29"/>
    </row>
    <row r="15" spans="1:7" ht="12.75">
      <c r="A15" s="31" t="s">
        <v>86</v>
      </c>
      <c r="B15" s="69"/>
      <c r="C15" s="46">
        <v>-427928</v>
      </c>
      <c r="D15" s="46">
        <v>-433888</v>
      </c>
      <c r="E15" s="63">
        <v>-842022</v>
      </c>
      <c r="F15" s="46">
        <v>-869220</v>
      </c>
      <c r="G15" s="40"/>
    </row>
    <row r="16" spans="1:7" ht="12.75">
      <c r="A16" s="31"/>
      <c r="B16" s="69"/>
      <c r="C16" s="23"/>
      <c r="D16" s="23"/>
      <c r="E16" s="41"/>
      <c r="F16" s="23"/>
      <c r="G16" s="40"/>
    </row>
    <row r="17" spans="1:7" ht="12.75">
      <c r="A17" s="45" t="s">
        <v>87</v>
      </c>
      <c r="B17" s="70"/>
      <c r="C17" s="23">
        <f>SUM(C13:C15)</f>
        <v>359606</v>
      </c>
      <c r="D17" s="23">
        <f>SUM(D13:D15)</f>
        <v>329070</v>
      </c>
      <c r="E17" s="23">
        <f>SUM(E13:E15)</f>
        <v>712124</v>
      </c>
      <c r="F17" s="23">
        <f>SUM(F13:F15)</f>
        <v>663558</v>
      </c>
      <c r="G17" s="40"/>
    </row>
    <row r="18" spans="1:7" ht="12.75">
      <c r="A18" s="45"/>
      <c r="B18" s="70"/>
      <c r="C18" s="23"/>
      <c r="D18" s="23"/>
      <c r="E18" s="23"/>
      <c r="F18" s="23"/>
      <c r="G18" s="40"/>
    </row>
    <row r="19" spans="1:7" ht="12.75">
      <c r="A19" s="31" t="s">
        <v>32</v>
      </c>
      <c r="B19" s="70"/>
      <c r="C19" s="23">
        <v>22750</v>
      </c>
      <c r="D19" s="23">
        <v>16218</v>
      </c>
      <c r="E19" s="23">
        <v>40730</v>
      </c>
      <c r="F19" s="23">
        <v>33305</v>
      </c>
      <c r="G19" s="40"/>
    </row>
    <row r="20" spans="1:7" ht="12.75">
      <c r="A20" s="45"/>
      <c r="B20" s="70"/>
      <c r="C20" s="23"/>
      <c r="D20" s="23"/>
      <c r="E20" s="23"/>
      <c r="F20" s="23"/>
      <c r="G20" s="40"/>
    </row>
    <row r="21" spans="1:7" ht="12.75">
      <c r="A21" s="45" t="s">
        <v>31</v>
      </c>
      <c r="B21" s="70"/>
      <c r="C21" s="46">
        <v>-100213</v>
      </c>
      <c r="D21" s="46">
        <v>-96658</v>
      </c>
      <c r="E21" s="63">
        <v>-198209</v>
      </c>
      <c r="F21" s="46">
        <v>-205983</v>
      </c>
      <c r="G21" s="40"/>
    </row>
    <row r="22" spans="1:7" ht="12.75">
      <c r="A22" s="21"/>
      <c r="B22" s="68"/>
      <c r="C22" s="23"/>
      <c r="D22" s="23"/>
      <c r="E22" s="41"/>
      <c r="F22" s="23"/>
      <c r="G22" s="40"/>
    </row>
    <row r="23" spans="1:7" ht="12.75">
      <c r="A23" s="8" t="s">
        <v>33</v>
      </c>
      <c r="B23" s="69"/>
      <c r="C23" s="23">
        <f>SUM(C17:C21)</f>
        <v>282143</v>
      </c>
      <c r="D23" s="23">
        <f>SUM(D17:D21)</f>
        <v>248630</v>
      </c>
      <c r="E23" s="23">
        <f>SUM(E17:E21)</f>
        <v>554645</v>
      </c>
      <c r="F23" s="23">
        <f>SUM(F17:F21)</f>
        <v>490880</v>
      </c>
      <c r="G23" s="40"/>
    </row>
    <row r="24" spans="1:7" ht="12.75">
      <c r="A24" s="8"/>
      <c r="B24" s="69"/>
      <c r="C24" s="23"/>
      <c r="D24" s="23"/>
      <c r="E24" s="41"/>
      <c r="F24" s="23"/>
      <c r="G24" s="40"/>
    </row>
    <row r="25" spans="1:7" ht="12.75">
      <c r="A25" s="8" t="s">
        <v>34</v>
      </c>
      <c r="B25" s="69"/>
      <c r="C25" s="55">
        <v>-14174</v>
      </c>
      <c r="D25" s="55">
        <v>-14181</v>
      </c>
      <c r="E25" s="41">
        <v>-28192</v>
      </c>
      <c r="F25" s="55">
        <v>-28201</v>
      </c>
      <c r="G25" s="40"/>
    </row>
    <row r="26" spans="1:7" ht="12.75">
      <c r="A26" s="8"/>
      <c r="B26" s="69"/>
      <c r="C26" s="55"/>
      <c r="D26" s="55"/>
      <c r="E26" s="41"/>
      <c r="F26" s="55"/>
      <c r="G26" s="40"/>
    </row>
    <row r="27" spans="1:7" ht="12.75">
      <c r="A27" s="8" t="s">
        <v>81</v>
      </c>
      <c r="B27" s="69"/>
      <c r="C27" s="60"/>
      <c r="D27" s="60"/>
      <c r="E27" s="64"/>
      <c r="F27" s="60"/>
      <c r="G27" s="61"/>
    </row>
    <row r="28" spans="1:7" ht="12.75">
      <c r="A28" s="8" t="s">
        <v>82</v>
      </c>
      <c r="B28" s="69"/>
      <c r="C28" s="52">
        <v>1004</v>
      </c>
      <c r="D28" s="52">
        <v>590</v>
      </c>
      <c r="E28" s="63">
        <v>1654</v>
      </c>
      <c r="F28" s="52">
        <v>1445</v>
      </c>
      <c r="G28" s="40"/>
    </row>
    <row r="29" spans="1:7" ht="12.75">
      <c r="A29" s="8"/>
      <c r="B29" s="69"/>
      <c r="C29" s="40"/>
      <c r="D29" s="40"/>
      <c r="E29" s="41"/>
      <c r="F29" s="40"/>
      <c r="G29" s="40"/>
    </row>
    <row r="30" spans="1:7" ht="12.75">
      <c r="A30" s="8" t="s">
        <v>83</v>
      </c>
      <c r="B30" s="69"/>
      <c r="C30" s="40"/>
      <c r="D30" s="40"/>
      <c r="E30" s="41"/>
      <c r="F30" s="40"/>
      <c r="G30" s="40"/>
    </row>
    <row r="31" spans="1:7" ht="12.75">
      <c r="A31" s="31" t="s">
        <v>84</v>
      </c>
      <c r="B31" s="69"/>
      <c r="C31" s="23">
        <f>SUM(C23:C28)</f>
        <v>268973</v>
      </c>
      <c r="D31" s="23">
        <f>SUM(D23:D28)</f>
        <v>235039</v>
      </c>
      <c r="E31" s="23">
        <f>SUM(E23:E28)</f>
        <v>528107</v>
      </c>
      <c r="F31" s="23">
        <f>SUM(F23:F28)</f>
        <v>464124</v>
      </c>
      <c r="G31" s="40"/>
    </row>
    <row r="32" spans="1:7" ht="12.75">
      <c r="A32" s="31"/>
      <c r="B32" s="69"/>
      <c r="C32" s="23"/>
      <c r="D32" s="23"/>
      <c r="E32" s="41"/>
      <c r="F32" s="23"/>
      <c r="G32" s="40"/>
    </row>
    <row r="33" spans="1:7" ht="12.75">
      <c r="A33" s="31" t="s">
        <v>35</v>
      </c>
      <c r="B33" s="69">
        <v>5</v>
      </c>
      <c r="C33" s="46">
        <v>-75214</v>
      </c>
      <c r="D33" s="46">
        <v>-65350</v>
      </c>
      <c r="E33" s="63">
        <v>-147772</v>
      </c>
      <c r="F33" s="46">
        <v>-129361</v>
      </c>
      <c r="G33" s="40"/>
    </row>
    <row r="34" spans="1:7" ht="12.75">
      <c r="A34" s="31"/>
      <c r="B34" s="69"/>
      <c r="C34" s="23"/>
      <c r="D34" s="23"/>
      <c r="E34" s="41"/>
      <c r="F34" s="23"/>
      <c r="G34" s="40"/>
    </row>
    <row r="35" spans="1:7" ht="13.5" thickBot="1">
      <c r="A35" s="21" t="s">
        <v>30</v>
      </c>
      <c r="B35" s="68"/>
      <c r="C35" s="66">
        <f>SUM(C31:C33)</f>
        <v>193759</v>
      </c>
      <c r="D35" s="66">
        <f>SUM(D31:D33)</f>
        <v>169689</v>
      </c>
      <c r="E35" s="66">
        <f>SUM(E31:E33)</f>
        <v>380335</v>
      </c>
      <c r="F35" s="66">
        <f>SUM(F31:F33)</f>
        <v>334763</v>
      </c>
      <c r="G35" s="40"/>
    </row>
    <row r="36" spans="1:7" ht="13.5" thickTop="1">
      <c r="A36" s="21"/>
      <c r="B36" s="68"/>
      <c r="C36" s="23"/>
      <c r="D36" s="23"/>
      <c r="E36" s="23"/>
      <c r="F36" s="23"/>
      <c r="G36" s="40"/>
    </row>
    <row r="37" spans="1:7" ht="12.75">
      <c r="A37" s="21"/>
      <c r="B37" s="68"/>
      <c r="C37" s="23"/>
      <c r="D37" s="23"/>
      <c r="E37" s="23"/>
      <c r="F37" s="23"/>
      <c r="G37" s="40"/>
    </row>
    <row r="38" spans="1:7" ht="12.75">
      <c r="A38" s="21"/>
      <c r="B38" s="68"/>
      <c r="C38" s="40"/>
      <c r="D38" s="40"/>
      <c r="E38" s="40"/>
      <c r="F38" s="40"/>
      <c r="G38" s="40"/>
    </row>
    <row r="39" spans="1:7" ht="12.75">
      <c r="A39" s="21" t="s">
        <v>36</v>
      </c>
      <c r="B39" s="68">
        <v>23</v>
      </c>
      <c r="C39" s="59">
        <v>67.9</v>
      </c>
      <c r="D39" s="59">
        <v>59.4</v>
      </c>
      <c r="E39" s="59">
        <v>133.2</v>
      </c>
      <c r="F39" s="59">
        <v>117.2</v>
      </c>
      <c r="G39" s="40"/>
    </row>
    <row r="40" spans="1:7" ht="12.75">
      <c r="A40" s="8"/>
      <c r="B40" s="69"/>
      <c r="D40" s="62"/>
      <c r="E40" s="62"/>
      <c r="F40" s="59"/>
      <c r="G40" s="40"/>
    </row>
    <row r="41" spans="1:7" ht="12.75">
      <c r="A41" s="21" t="s">
        <v>40</v>
      </c>
      <c r="B41" s="68">
        <v>23</v>
      </c>
      <c r="C41" s="59">
        <f>C39</f>
        <v>67.9</v>
      </c>
      <c r="D41" s="59">
        <f>D39</f>
        <v>59.4</v>
      </c>
      <c r="E41" s="59">
        <f>E39</f>
        <v>133.2</v>
      </c>
      <c r="F41" s="59">
        <f>F39</f>
        <v>117.2</v>
      </c>
      <c r="G41" s="40"/>
    </row>
    <row r="42" spans="1:7" ht="12.75">
      <c r="A42" s="8"/>
      <c r="B42" s="69"/>
      <c r="D42" s="59"/>
      <c r="E42" s="59"/>
      <c r="F42" s="59"/>
      <c r="G42" s="40"/>
    </row>
    <row r="43" spans="1:7" ht="12.75">
      <c r="A43" s="8" t="s">
        <v>89</v>
      </c>
      <c r="B43" s="69"/>
      <c r="G43" s="40"/>
    </row>
    <row r="44" spans="1:7" ht="12.75">
      <c r="A44" s="8" t="s">
        <v>114</v>
      </c>
      <c r="B44" s="69"/>
      <c r="C44" s="42">
        <v>108</v>
      </c>
      <c r="D44" s="42">
        <v>96.48</v>
      </c>
      <c r="E44" s="42">
        <v>108</v>
      </c>
      <c r="F44" s="42">
        <v>96.48</v>
      </c>
      <c r="G44" s="40"/>
    </row>
    <row r="45" spans="1:7" ht="12.75">
      <c r="A45" s="8"/>
      <c r="B45" s="69"/>
      <c r="C45" s="59"/>
      <c r="D45" s="59"/>
      <c r="E45" s="59"/>
      <c r="F45" s="59"/>
      <c r="G45" s="40"/>
    </row>
    <row r="46" spans="1:7" ht="12.75">
      <c r="A46" s="8"/>
      <c r="B46" s="69"/>
      <c r="C46" s="44"/>
      <c r="D46" s="59"/>
      <c r="E46" s="59"/>
      <c r="F46" s="59"/>
      <c r="G46" s="40"/>
    </row>
    <row r="47" spans="1:7" ht="12.75">
      <c r="A47" s="85"/>
      <c r="B47" s="69"/>
      <c r="C47" s="43"/>
      <c r="D47" s="59"/>
      <c r="E47" s="59"/>
      <c r="F47" s="59"/>
      <c r="G47" s="40"/>
    </row>
    <row r="48" spans="1:9" ht="12.75">
      <c r="A48" s="48" t="s">
        <v>116</v>
      </c>
      <c r="B48" s="67"/>
      <c r="C48" s="8"/>
      <c r="D48" s="8"/>
      <c r="E48" s="3"/>
      <c r="F48" s="3"/>
      <c r="G48" s="23"/>
      <c r="H48" s="23"/>
      <c r="I48" s="3"/>
    </row>
    <row r="49" spans="1:9" ht="12.75">
      <c r="A49" s="48" t="s">
        <v>95</v>
      </c>
      <c r="B49" s="67"/>
      <c r="C49" s="8"/>
      <c r="D49" s="8"/>
      <c r="E49" s="3"/>
      <c r="F49" s="3"/>
      <c r="G49" s="23"/>
      <c r="H49" s="23"/>
      <c r="I49" s="3"/>
    </row>
    <row r="50" ht="12.75">
      <c r="A50" s="4"/>
    </row>
    <row r="51" ht="12.75">
      <c r="A51" s="4"/>
    </row>
    <row r="52" ht="12.75">
      <c r="A52" s="8"/>
    </row>
    <row r="53" ht="12.75">
      <c r="A53" s="8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</sheetData>
  <sheetProtection password="CC52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="85" zoomScaleNormal="85" workbookViewId="0" topLeftCell="A6">
      <selection activeCell="E45" sqref="E45"/>
    </sheetView>
  </sheetViews>
  <sheetFormatPr defaultColWidth="9.140625" defaultRowHeight="12.75"/>
  <cols>
    <col min="1" max="1" width="40.7109375" style="8" customWidth="1"/>
    <col min="2" max="2" width="6.7109375" style="69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87" t="s">
        <v>0</v>
      </c>
      <c r="B2" s="87"/>
      <c r="C2" s="87"/>
      <c r="D2" s="87"/>
      <c r="E2" s="2"/>
      <c r="F2" s="2"/>
      <c r="G2" s="2"/>
      <c r="H2" s="2"/>
    </row>
    <row r="3" spans="1:9" s="4" customFormat="1" ht="12.75">
      <c r="A3" s="88" t="s">
        <v>3</v>
      </c>
      <c r="B3" s="88"/>
      <c r="C3" s="88"/>
      <c r="D3" s="88"/>
      <c r="E3" s="5"/>
      <c r="F3" s="5"/>
      <c r="G3" s="5"/>
      <c r="H3" s="5"/>
      <c r="I3" s="6"/>
    </row>
    <row r="4" spans="1:9" s="4" customFormat="1" ht="12.75">
      <c r="A4" s="65"/>
      <c r="B4" s="65"/>
      <c r="C4" s="65"/>
      <c r="D4" s="65"/>
      <c r="E4" s="5"/>
      <c r="F4" s="5"/>
      <c r="G4" s="5"/>
      <c r="H4" s="5"/>
      <c r="I4" s="6"/>
    </row>
    <row r="5" spans="1:9" s="4" customFormat="1" ht="15.75">
      <c r="A5" s="89" t="s">
        <v>41</v>
      </c>
      <c r="B5" s="89"/>
      <c r="C5" s="89"/>
      <c r="D5" s="89"/>
      <c r="E5" s="9"/>
      <c r="F5" s="9"/>
      <c r="G5" s="9"/>
      <c r="H5" s="9"/>
      <c r="I5" s="6"/>
    </row>
    <row r="6" spans="1:9" s="4" customFormat="1" ht="12.75" customHeight="1">
      <c r="A6" s="90" t="s">
        <v>101</v>
      </c>
      <c r="B6" s="90"/>
      <c r="C6" s="90"/>
      <c r="D6" s="90"/>
      <c r="E6" s="6"/>
      <c r="F6" s="6"/>
      <c r="G6" s="6"/>
      <c r="H6" s="6"/>
      <c r="I6" s="6"/>
    </row>
    <row r="7" spans="1:9" s="4" customFormat="1" ht="12.75" customHeight="1">
      <c r="A7" s="68"/>
      <c r="B7" s="68"/>
      <c r="C7" s="68"/>
      <c r="D7" s="68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7" t="s">
        <v>64</v>
      </c>
      <c r="C9" s="16" t="s">
        <v>102</v>
      </c>
      <c r="D9" s="16" t="s">
        <v>90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76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77</v>
      </c>
      <c r="B14" s="68">
        <v>6</v>
      </c>
      <c r="C14" s="22">
        <v>561582</v>
      </c>
      <c r="D14" s="22">
        <v>555629</v>
      </c>
      <c r="E14" s="23"/>
      <c r="F14" s="23"/>
      <c r="G14" s="23"/>
      <c r="H14" s="23"/>
      <c r="I14" s="6"/>
    </row>
    <row r="15" spans="1:9" s="4" customFormat="1" ht="12.75">
      <c r="A15" s="31" t="s">
        <v>78</v>
      </c>
      <c r="B15" s="69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79</v>
      </c>
      <c r="B16" s="68"/>
      <c r="C16" s="22">
        <v>466258</v>
      </c>
      <c r="D16" s="22">
        <v>477186</v>
      </c>
      <c r="E16" s="23"/>
      <c r="F16" s="23"/>
      <c r="G16" s="23"/>
      <c r="H16" s="23"/>
      <c r="I16" s="6"/>
    </row>
    <row r="17" spans="1:9" s="4" customFormat="1" ht="12.75">
      <c r="A17" s="24" t="s">
        <v>80</v>
      </c>
      <c r="B17" s="71">
        <v>9</v>
      </c>
      <c r="C17" s="22">
        <v>0</v>
      </c>
      <c r="D17" s="22">
        <v>25357</v>
      </c>
      <c r="E17" s="23"/>
      <c r="F17" s="23"/>
      <c r="G17" s="23"/>
      <c r="H17" s="23"/>
      <c r="I17" s="6"/>
    </row>
    <row r="18" spans="1:9" s="4" customFormat="1" ht="12.75">
      <c r="A18" s="21" t="s">
        <v>91</v>
      </c>
      <c r="B18" s="68"/>
      <c r="C18" s="22">
        <v>4776</v>
      </c>
      <c r="D18" s="22">
        <v>4776</v>
      </c>
      <c r="E18" s="23"/>
      <c r="F18" s="23"/>
      <c r="G18" s="23"/>
      <c r="H18" s="23"/>
      <c r="I18" s="6"/>
    </row>
    <row r="19" spans="1:9" s="4" customFormat="1" ht="12.75">
      <c r="A19" s="8"/>
      <c r="B19" s="69"/>
      <c r="C19" s="47">
        <f>SUM(C14:C18)</f>
        <v>1034683</v>
      </c>
      <c r="D19" s="47">
        <f>SUM(D14:D18)</f>
        <v>1065015</v>
      </c>
      <c r="E19" s="23"/>
      <c r="F19" s="23"/>
      <c r="G19" s="23"/>
      <c r="H19" s="23"/>
      <c r="I19" s="6"/>
    </row>
    <row r="20" spans="2:9" s="25" customFormat="1" ht="12.75">
      <c r="B20" s="13"/>
      <c r="C20" s="26"/>
      <c r="D20" s="26"/>
      <c r="E20" s="27"/>
      <c r="F20" s="27"/>
      <c r="G20" s="23"/>
      <c r="H20" s="23"/>
      <c r="I20" s="28"/>
    </row>
    <row r="21" spans="1:8" ht="12.75">
      <c r="A21" s="50" t="s">
        <v>74</v>
      </c>
      <c r="C21" s="29"/>
      <c r="D21" s="29"/>
      <c r="E21" s="30"/>
      <c r="F21" s="30"/>
      <c r="G21" s="23"/>
      <c r="H21" s="23"/>
    </row>
    <row r="22" spans="1:8" ht="12.75">
      <c r="A22" s="31" t="s">
        <v>5</v>
      </c>
      <c r="C22" s="22">
        <v>331521</v>
      </c>
      <c r="D22" s="22">
        <v>361395</v>
      </c>
      <c r="E22" s="23"/>
      <c r="F22" s="23"/>
      <c r="G22" s="23"/>
      <c r="H22" s="23"/>
    </row>
    <row r="23" spans="1:8" ht="12.75">
      <c r="A23" s="21" t="s">
        <v>45</v>
      </c>
      <c r="B23" s="68"/>
      <c r="C23" s="22">
        <v>111814</v>
      </c>
      <c r="D23" s="22">
        <v>75366</v>
      </c>
      <c r="E23" s="23"/>
      <c r="F23" s="23"/>
      <c r="G23" s="23"/>
      <c r="H23" s="23"/>
    </row>
    <row r="24" spans="1:8" ht="12.75">
      <c r="A24" s="21" t="s">
        <v>94</v>
      </c>
      <c r="B24" s="68"/>
      <c r="C24" s="22">
        <v>39799</v>
      </c>
      <c r="D24" s="22">
        <v>55559</v>
      </c>
      <c r="E24" s="23"/>
      <c r="F24" s="23"/>
      <c r="G24" s="23"/>
      <c r="H24" s="23"/>
    </row>
    <row r="25" spans="1:8" ht="12.75">
      <c r="A25" s="21" t="s">
        <v>46</v>
      </c>
      <c r="B25" s="68"/>
      <c r="C25" s="22">
        <v>104469</v>
      </c>
      <c r="D25" s="22">
        <v>31983</v>
      </c>
      <c r="E25" s="23"/>
      <c r="F25" s="23"/>
      <c r="G25" s="23"/>
      <c r="H25" s="23"/>
    </row>
    <row r="26" spans="1:8" ht="12.75">
      <c r="A26" s="21" t="s">
        <v>47</v>
      </c>
      <c r="B26" s="68"/>
      <c r="C26" s="22">
        <v>261904</v>
      </c>
      <c r="D26" s="22">
        <v>179476</v>
      </c>
      <c r="E26" s="23"/>
      <c r="F26" s="23"/>
      <c r="G26" s="23"/>
      <c r="H26" s="23"/>
    </row>
    <row r="27" spans="1:8" ht="12.75">
      <c r="A27" s="21"/>
      <c r="B27" s="68"/>
      <c r="C27" s="33">
        <f>SUM(C22:C26)</f>
        <v>849507</v>
      </c>
      <c r="D27" s="33">
        <f>SUM(D22:D26)</f>
        <v>703779</v>
      </c>
      <c r="E27" s="32"/>
      <c r="F27" s="32"/>
      <c r="G27" s="23"/>
      <c r="H27" s="23"/>
    </row>
    <row r="28" spans="3:8" ht="12.75">
      <c r="C28" s="29"/>
      <c r="D28" s="29"/>
      <c r="E28" s="30"/>
      <c r="F28" s="30"/>
      <c r="G28" s="23"/>
      <c r="H28" s="23"/>
    </row>
    <row r="29" spans="1:8" ht="12.75">
      <c r="A29" s="50" t="s">
        <v>75</v>
      </c>
      <c r="C29" s="29"/>
      <c r="D29" s="29"/>
      <c r="E29" s="30"/>
      <c r="F29" s="30"/>
      <c r="G29" s="23"/>
      <c r="H29" s="23"/>
    </row>
    <row r="30" spans="1:8" ht="12.75">
      <c r="A30" s="21" t="s">
        <v>88</v>
      </c>
      <c r="B30" s="68"/>
      <c r="C30" s="22">
        <v>293681</v>
      </c>
      <c r="D30" s="22">
        <v>266158</v>
      </c>
      <c r="E30" s="23"/>
      <c r="F30" s="23"/>
      <c r="G30" s="23"/>
      <c r="H30" s="23"/>
    </row>
    <row r="31" spans="1:8" ht="12.75">
      <c r="A31" s="21" t="s">
        <v>49</v>
      </c>
      <c r="B31" s="68"/>
      <c r="C31" s="22">
        <v>98648</v>
      </c>
      <c r="D31" s="22">
        <v>53539</v>
      </c>
      <c r="E31" s="23"/>
      <c r="F31" s="23"/>
      <c r="G31" s="23"/>
      <c r="H31" s="23"/>
    </row>
    <row r="32" spans="1:8" ht="12.75">
      <c r="A32" s="21"/>
      <c r="B32" s="68"/>
      <c r="C32" s="33">
        <f>SUM(C30:C31)</f>
        <v>392329</v>
      </c>
      <c r="D32" s="33">
        <f>SUM(D30:D31)</f>
        <v>319697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50</v>
      </c>
      <c r="B34" s="68"/>
      <c r="C34" s="29">
        <f>C27-C32</f>
        <v>457178</v>
      </c>
      <c r="D34" s="29">
        <f>D27-D32</f>
        <v>384082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C19+C34</f>
        <v>1491861</v>
      </c>
      <c r="D36" s="49">
        <f>D19+D34</f>
        <v>1449097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51</v>
      </c>
      <c r="C38" s="29"/>
      <c r="D38" s="29"/>
      <c r="E38" s="74"/>
      <c r="F38" s="74"/>
      <c r="G38" s="23"/>
      <c r="H38" s="23"/>
    </row>
    <row r="39" spans="1:8" ht="12.75">
      <c r="A39" s="21" t="s">
        <v>52</v>
      </c>
      <c r="B39" s="68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53</v>
      </c>
      <c r="B40" s="68">
        <v>9</v>
      </c>
      <c r="C40" s="22">
        <v>0</v>
      </c>
      <c r="D40" s="22">
        <v>11144</v>
      </c>
      <c r="E40" s="23"/>
      <c r="F40" s="23"/>
      <c r="G40" s="23"/>
      <c r="H40" s="23"/>
    </row>
    <row r="41" spans="1:8" ht="12.75">
      <c r="A41" s="21" t="s">
        <v>54</v>
      </c>
      <c r="B41" s="68"/>
      <c r="C41" s="22">
        <v>552843</v>
      </c>
      <c r="D41" s="22">
        <v>502569</v>
      </c>
      <c r="E41" s="23"/>
      <c r="F41" s="23"/>
      <c r="G41" s="23"/>
      <c r="H41" s="23"/>
    </row>
    <row r="42" spans="1:8" ht="12.75">
      <c r="A42" s="50" t="s">
        <v>55</v>
      </c>
      <c r="C42" s="34">
        <f>SUM(C39:C41)</f>
        <v>695608</v>
      </c>
      <c r="D42" s="34">
        <f>SUM(D39:D41)</f>
        <v>656478</v>
      </c>
      <c r="E42" s="35"/>
      <c r="F42" s="35"/>
      <c r="G42" s="23"/>
      <c r="H42" s="23"/>
    </row>
    <row r="43" spans="3:8" ht="12.75">
      <c r="C43" s="36"/>
      <c r="D43" s="36"/>
      <c r="E43" s="37"/>
      <c r="F43" s="37"/>
      <c r="G43" s="23"/>
      <c r="H43" s="23"/>
    </row>
    <row r="44" spans="1:8" ht="12.75">
      <c r="A44" s="50" t="s">
        <v>56</v>
      </c>
      <c r="C44" s="36"/>
      <c r="D44" s="36"/>
      <c r="E44" s="37"/>
      <c r="F44" s="37"/>
      <c r="G44" s="23"/>
      <c r="H44" s="23"/>
    </row>
    <row r="45" spans="1:8" ht="12.75">
      <c r="A45" s="21" t="s">
        <v>57</v>
      </c>
      <c r="B45" s="68">
        <v>12</v>
      </c>
      <c r="C45" s="22">
        <v>750000</v>
      </c>
      <c r="D45" s="22">
        <v>750000</v>
      </c>
      <c r="E45" s="23"/>
      <c r="F45" s="23"/>
      <c r="G45" s="23"/>
      <c r="H45" s="23"/>
    </row>
    <row r="46" spans="1:8" ht="12.75">
      <c r="A46" s="21" t="s">
        <v>48</v>
      </c>
      <c r="B46" s="68"/>
      <c r="C46" s="22">
        <v>7642</v>
      </c>
      <c r="D46" s="22">
        <v>7642</v>
      </c>
      <c r="E46" s="23"/>
      <c r="F46" s="23"/>
      <c r="G46" s="23"/>
      <c r="H46" s="23"/>
    </row>
    <row r="47" spans="1:8" ht="12.75">
      <c r="A47" s="21" t="s">
        <v>92</v>
      </c>
      <c r="B47" s="68"/>
      <c r="C47" s="22">
        <v>38611</v>
      </c>
      <c r="D47" s="22">
        <v>34977</v>
      </c>
      <c r="E47" s="30"/>
      <c r="F47" s="30"/>
      <c r="G47" s="23"/>
      <c r="H47" s="23"/>
    </row>
    <row r="48" spans="1:8" ht="12.75">
      <c r="A48" s="21"/>
      <c r="B48" s="68"/>
      <c r="C48" s="22"/>
      <c r="D48" s="22"/>
      <c r="E48" s="30"/>
      <c r="F48" s="30"/>
      <c r="G48" s="23"/>
      <c r="H48" s="23"/>
    </row>
    <row r="49" spans="3:8" ht="13.5" thickBot="1">
      <c r="C49" s="49">
        <f>SUM(C42:C47)</f>
        <v>1491861</v>
      </c>
      <c r="D49" s="49">
        <f>SUM(D42:D47)</f>
        <v>1449097</v>
      </c>
      <c r="E49" s="32"/>
      <c r="F49" s="32"/>
      <c r="G49" s="23"/>
      <c r="H49" s="23"/>
    </row>
    <row r="50" spans="3:8" ht="13.5" thickTop="1">
      <c r="C50" s="29"/>
      <c r="D50" s="29"/>
      <c r="E50" s="30"/>
      <c r="F50" s="30"/>
      <c r="G50" s="23"/>
      <c r="H50" s="23"/>
    </row>
    <row r="51" spans="1:8" ht="12.75">
      <c r="A51" s="21" t="s">
        <v>85</v>
      </c>
      <c r="B51" s="68"/>
      <c r="C51" s="72">
        <v>0.8</v>
      </c>
      <c r="D51" s="72">
        <v>0.62</v>
      </c>
      <c r="E51" s="38"/>
      <c r="F51" s="38"/>
      <c r="G51" s="23"/>
      <c r="H51" s="23"/>
    </row>
    <row r="52" spans="7:8" ht="12.75">
      <c r="G52" s="23"/>
      <c r="H52" s="23"/>
    </row>
    <row r="53" spans="3:8" ht="12.75">
      <c r="C53" s="39"/>
      <c r="D53" s="39"/>
      <c r="G53" s="23"/>
      <c r="H53" s="23"/>
    </row>
    <row r="54" spans="7:8" ht="12.75">
      <c r="G54" s="23"/>
      <c r="H54" s="23"/>
    </row>
    <row r="55" spans="1:8" ht="12.75">
      <c r="A55" s="48" t="s">
        <v>97</v>
      </c>
      <c r="B55" s="67"/>
      <c r="G55" s="23"/>
      <c r="H55" s="23"/>
    </row>
    <row r="56" spans="1:8" ht="12.75">
      <c r="A56" s="48" t="s">
        <v>95</v>
      </c>
      <c r="B56" s="67"/>
      <c r="G56" s="23"/>
      <c r="H56" s="23"/>
    </row>
    <row r="57" spans="7:8" ht="12.75">
      <c r="G57" s="23"/>
      <c r="H57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zoomScale="85" zoomScaleNormal="85" workbookViewId="0" topLeftCell="A13">
      <selection activeCell="A43" sqref="A43"/>
    </sheetView>
  </sheetViews>
  <sheetFormatPr defaultColWidth="9.140625" defaultRowHeight="12.75"/>
  <cols>
    <col min="1" max="1" width="27.8515625" style="8" bestFit="1" customWidth="1"/>
    <col min="2" max="2" width="5.28125" style="8" bestFit="1" customWidth="1"/>
    <col min="3" max="4" width="11.7109375" style="8" customWidth="1"/>
    <col min="5" max="5" width="12.8515625" style="8" bestFit="1" customWidth="1"/>
    <col min="6" max="6" width="13.7109375" style="1" customWidth="1"/>
    <col min="7" max="7" width="12.7109375" style="3" customWidth="1"/>
    <col min="8" max="10" width="17.57421875" style="3" customWidth="1"/>
    <col min="11" max="11" width="9.140625" style="3" customWidth="1"/>
    <col min="12" max="16384" width="9.140625" style="1" customWidth="1"/>
  </cols>
  <sheetData>
    <row r="2" spans="1:10" ht="12.75">
      <c r="A2" s="87" t="s">
        <v>0</v>
      </c>
      <c r="B2" s="87"/>
      <c r="C2" s="87"/>
      <c r="D2" s="87"/>
      <c r="E2" s="87"/>
      <c r="F2" s="87"/>
      <c r="G2" s="87"/>
      <c r="H2" s="2"/>
      <c r="I2" s="2"/>
      <c r="J2" s="2"/>
    </row>
    <row r="3" spans="1:11" s="4" customFormat="1" ht="12.75">
      <c r="A3" s="88" t="s">
        <v>3</v>
      </c>
      <c r="B3" s="88"/>
      <c r="C3" s="88"/>
      <c r="D3" s="88"/>
      <c r="E3" s="88"/>
      <c r="F3" s="88"/>
      <c r="G3" s="88"/>
      <c r="H3" s="5"/>
      <c r="I3" s="5"/>
      <c r="J3" s="5"/>
      <c r="K3" s="6"/>
    </row>
    <row r="4" spans="1:11" s="4" customFormat="1" ht="12.75">
      <c r="A4" s="7"/>
      <c r="B4" s="7"/>
      <c r="C4" s="8"/>
      <c r="G4" s="6"/>
      <c r="H4" s="6"/>
      <c r="I4" s="6"/>
      <c r="J4" s="6"/>
      <c r="K4" s="6"/>
    </row>
    <row r="5" spans="1:11" s="4" customFormat="1" ht="15.75">
      <c r="A5" s="91" t="s">
        <v>22</v>
      </c>
      <c r="B5" s="91"/>
      <c r="C5" s="91"/>
      <c r="D5" s="91"/>
      <c r="E5" s="91"/>
      <c r="F5" s="91"/>
      <c r="G5" s="91"/>
      <c r="H5" s="9"/>
      <c r="I5" s="9"/>
      <c r="J5" s="9"/>
      <c r="K5" s="6"/>
    </row>
    <row r="6" spans="1:11" s="4" customFormat="1" ht="15.75">
      <c r="A6" s="90" t="s">
        <v>103</v>
      </c>
      <c r="B6" s="90"/>
      <c r="C6" s="90"/>
      <c r="D6" s="90"/>
      <c r="E6" s="90"/>
      <c r="F6" s="90"/>
      <c r="G6" s="90"/>
      <c r="H6" s="10"/>
      <c r="I6" s="10"/>
      <c r="J6" s="10"/>
      <c r="K6" s="6"/>
    </row>
    <row r="7" spans="1:11" s="4" customFormat="1" ht="15.75">
      <c r="A7" s="68"/>
      <c r="B7" s="68"/>
      <c r="C7" s="68"/>
      <c r="D7" s="68"/>
      <c r="E7" s="68"/>
      <c r="F7" s="68"/>
      <c r="G7" s="68"/>
      <c r="H7" s="10"/>
      <c r="I7" s="10"/>
      <c r="J7" s="10"/>
      <c r="K7" s="6"/>
    </row>
    <row r="8" spans="1:11" s="13" customFormat="1" ht="12.75">
      <c r="A8" s="11"/>
      <c r="B8" s="11"/>
      <c r="C8" s="87" t="s">
        <v>65</v>
      </c>
      <c r="D8" s="87"/>
      <c r="E8" s="12"/>
      <c r="F8" s="12"/>
      <c r="G8" s="12"/>
      <c r="H8" s="14"/>
      <c r="I8" s="14"/>
      <c r="J8" s="14"/>
      <c r="K8" s="15"/>
    </row>
    <row r="9" spans="1:11" s="13" customFormat="1" ht="12.75">
      <c r="A9" s="11"/>
      <c r="B9" s="11"/>
      <c r="C9" s="87" t="s">
        <v>66</v>
      </c>
      <c r="D9" s="87"/>
      <c r="E9" s="16" t="s">
        <v>68</v>
      </c>
      <c r="F9" s="12"/>
      <c r="G9" s="12"/>
      <c r="H9" s="14"/>
      <c r="I9" s="14"/>
      <c r="J9" s="14"/>
      <c r="K9" s="15"/>
    </row>
    <row r="10" spans="1:11" s="13" customFormat="1" ht="12.75">
      <c r="A10" s="11"/>
      <c r="B10" s="11"/>
      <c r="C10" s="87" t="s">
        <v>67</v>
      </c>
      <c r="D10" s="87"/>
      <c r="E10" s="12" t="s">
        <v>69</v>
      </c>
      <c r="F10" s="16" t="s">
        <v>26</v>
      </c>
      <c r="G10" s="12"/>
      <c r="H10" s="14"/>
      <c r="I10" s="14"/>
      <c r="J10" s="14"/>
      <c r="K10" s="15"/>
    </row>
    <row r="11" spans="1:11" s="13" customFormat="1" ht="12.75">
      <c r="A11" s="11"/>
      <c r="B11" s="11"/>
      <c r="C11" s="11"/>
      <c r="D11" s="12"/>
      <c r="E11" s="12"/>
      <c r="G11" s="12"/>
      <c r="H11" s="14"/>
      <c r="I11" s="14"/>
      <c r="J11" s="14"/>
      <c r="K11" s="15"/>
    </row>
    <row r="12" spans="1:11" s="13" customFormat="1" ht="12.75">
      <c r="A12" s="11"/>
      <c r="B12" s="11"/>
      <c r="C12" s="12" t="s">
        <v>38</v>
      </c>
      <c r="D12" s="12" t="s">
        <v>23</v>
      </c>
      <c r="E12" s="16" t="s">
        <v>70</v>
      </c>
      <c r="F12" s="16" t="s">
        <v>71</v>
      </c>
      <c r="G12" s="12"/>
      <c r="H12" s="14"/>
      <c r="I12" s="14"/>
      <c r="J12" s="14"/>
      <c r="K12" s="15"/>
    </row>
    <row r="13" spans="1:11" s="13" customFormat="1" ht="12.75">
      <c r="A13" s="11"/>
      <c r="B13" s="67" t="s">
        <v>64</v>
      </c>
      <c r="C13" s="12" t="s">
        <v>39</v>
      </c>
      <c r="D13" s="12" t="s">
        <v>24</v>
      </c>
      <c r="E13" s="12" t="s">
        <v>25</v>
      </c>
      <c r="F13" s="12" t="s">
        <v>27</v>
      </c>
      <c r="G13" s="12" t="s">
        <v>28</v>
      </c>
      <c r="H13" s="17"/>
      <c r="I13" s="17"/>
      <c r="J13" s="17"/>
      <c r="K13" s="15"/>
    </row>
    <row r="14" spans="1:11" s="13" customFormat="1" ht="12.75">
      <c r="A14" s="11"/>
      <c r="B14" s="11"/>
      <c r="C14" s="11"/>
      <c r="D14" s="11"/>
      <c r="E14" s="11"/>
      <c r="F14" s="11"/>
      <c r="G14" s="11"/>
      <c r="H14" s="18"/>
      <c r="I14" s="18"/>
      <c r="J14" s="18"/>
      <c r="K14" s="15"/>
    </row>
    <row r="15" spans="1:11" s="13" customFormat="1" ht="12.75">
      <c r="A15" s="11"/>
      <c r="B15" s="11"/>
      <c r="C15" s="16" t="s">
        <v>37</v>
      </c>
      <c r="D15" s="12" t="s">
        <v>1</v>
      </c>
      <c r="E15" s="12" t="s">
        <v>1</v>
      </c>
      <c r="F15" s="12" t="s">
        <v>1</v>
      </c>
      <c r="G15" s="12" t="s">
        <v>1</v>
      </c>
      <c r="H15" s="14"/>
      <c r="I15" s="14"/>
      <c r="J15" s="14"/>
      <c r="K15" s="15"/>
    </row>
    <row r="16" spans="4:11" s="4" customFormat="1" ht="12">
      <c r="D16" s="19"/>
      <c r="E16" s="19"/>
      <c r="G16" s="20"/>
      <c r="H16" s="20"/>
      <c r="I16" s="20"/>
      <c r="J16" s="20"/>
      <c r="K16" s="6"/>
    </row>
    <row r="17" spans="1:11" s="4" customFormat="1" ht="12.75">
      <c r="A17" s="21" t="s">
        <v>96</v>
      </c>
      <c r="B17" s="21"/>
      <c r="C17" s="56">
        <v>285530</v>
      </c>
      <c r="D17" s="54">
        <v>142765</v>
      </c>
      <c r="E17" s="54">
        <v>11144</v>
      </c>
      <c r="F17" s="29">
        <v>502569</v>
      </c>
      <c r="G17" s="55">
        <f>SUM(D17:F17)</f>
        <v>656478</v>
      </c>
      <c r="H17" s="20"/>
      <c r="I17" s="20"/>
      <c r="J17" s="20"/>
      <c r="K17" s="6"/>
    </row>
    <row r="18" spans="1:11" s="4" customFormat="1" ht="12.75">
      <c r="A18" s="24" t="s">
        <v>30</v>
      </c>
      <c r="B18" s="24"/>
      <c r="C18" s="56"/>
      <c r="D18" s="23"/>
      <c r="E18" s="23"/>
      <c r="F18" s="40">
        <v>380335</v>
      </c>
      <c r="G18" s="55">
        <f>SUM(D18:F18)</f>
        <v>380335</v>
      </c>
      <c r="H18" s="20"/>
      <c r="I18" s="20"/>
      <c r="J18" s="20"/>
      <c r="K18" s="6"/>
    </row>
    <row r="19" spans="1:11" s="4" customFormat="1" ht="12.75">
      <c r="A19" s="31" t="s">
        <v>109</v>
      </c>
      <c r="B19" s="31"/>
      <c r="C19" s="56"/>
      <c r="D19" s="54"/>
      <c r="E19" s="54"/>
      <c r="F19" s="29"/>
      <c r="G19" s="55"/>
      <c r="H19" s="20"/>
      <c r="I19" s="20"/>
      <c r="J19" s="20"/>
      <c r="K19" s="6"/>
    </row>
    <row r="20" spans="1:11" s="4" customFormat="1" ht="12.75">
      <c r="A20" s="31" t="s">
        <v>110</v>
      </c>
      <c r="B20" s="69">
        <v>9</v>
      </c>
      <c r="C20" s="56"/>
      <c r="D20" s="54"/>
      <c r="E20" s="54">
        <v>-11144</v>
      </c>
      <c r="F20" s="29">
        <v>11144</v>
      </c>
      <c r="G20" s="55">
        <f>SUM(D20:F20)</f>
        <v>0</v>
      </c>
      <c r="H20" s="20"/>
      <c r="I20" s="20"/>
      <c r="J20" s="20"/>
      <c r="K20" s="6"/>
    </row>
    <row r="21" spans="1:11" s="4" customFormat="1" ht="12.75">
      <c r="A21" s="31" t="s">
        <v>99</v>
      </c>
      <c r="B21" s="31"/>
      <c r="C21" s="56"/>
      <c r="D21" s="54"/>
      <c r="E21" s="54"/>
      <c r="F21" s="79"/>
      <c r="G21" s="55"/>
      <c r="H21" s="20"/>
      <c r="I21" s="20"/>
      <c r="J21" s="20"/>
      <c r="K21" s="6"/>
    </row>
    <row r="22" spans="1:11" s="4" customFormat="1" ht="12.75">
      <c r="A22" s="31" t="s">
        <v>100</v>
      </c>
      <c r="B22" s="31"/>
      <c r="C22" s="56"/>
      <c r="D22" s="54"/>
      <c r="E22" s="54"/>
      <c r="F22" s="29">
        <v>60</v>
      </c>
      <c r="G22" s="55">
        <f>SUM(D22:F22)</f>
        <v>60</v>
      </c>
      <c r="H22" s="20"/>
      <c r="I22" s="20"/>
      <c r="J22" s="20"/>
      <c r="K22" s="6"/>
    </row>
    <row r="23" spans="1:11" s="4" customFormat="1" ht="12.75">
      <c r="A23" s="45" t="s">
        <v>111</v>
      </c>
      <c r="B23" s="45"/>
      <c r="C23" s="56"/>
      <c r="D23" s="23"/>
      <c r="E23" s="23"/>
      <c r="F23" s="40"/>
      <c r="G23" s="55"/>
      <c r="H23" s="23"/>
      <c r="I23" s="23"/>
      <c r="J23" s="23"/>
      <c r="K23" s="6"/>
    </row>
    <row r="24" spans="1:11" s="4" customFormat="1" ht="12.75">
      <c r="A24" s="45" t="s">
        <v>112</v>
      </c>
      <c r="B24" s="45"/>
      <c r="C24" s="56"/>
      <c r="D24" s="23"/>
      <c r="E24" s="23"/>
      <c r="I24" s="23"/>
      <c r="J24" s="23"/>
      <c r="K24" s="6"/>
    </row>
    <row r="25" spans="1:11" s="4" customFormat="1" ht="12.75">
      <c r="A25" s="45" t="s">
        <v>119</v>
      </c>
      <c r="B25" s="45"/>
      <c r="C25" s="56"/>
      <c r="D25" s="23"/>
      <c r="E25" s="23"/>
      <c r="F25" s="40">
        <v>-341265</v>
      </c>
      <c r="G25" s="55">
        <f>SUM(C25:F25)</f>
        <v>-341265</v>
      </c>
      <c r="H25" s="23"/>
      <c r="I25" s="23"/>
      <c r="J25" s="23"/>
      <c r="K25" s="6"/>
    </row>
    <row r="26" spans="1:11" s="4" customFormat="1" ht="12.75">
      <c r="A26" s="24"/>
      <c r="B26" s="24"/>
      <c r="C26" s="56"/>
      <c r="D26" s="23"/>
      <c r="E26" s="23"/>
      <c r="F26" s="40"/>
      <c r="G26" s="55"/>
      <c r="H26" s="23"/>
      <c r="I26" s="23"/>
      <c r="J26" s="23"/>
      <c r="K26" s="6"/>
    </row>
    <row r="27" spans="1:11" s="4" customFormat="1" ht="13.5" thickBot="1">
      <c r="A27" s="21" t="s">
        <v>107</v>
      </c>
      <c r="B27" s="21"/>
      <c r="C27" s="51">
        <f>SUM(C17:C26)</f>
        <v>285530</v>
      </c>
      <c r="D27" s="51">
        <f>SUM(D17:D26)</f>
        <v>142765</v>
      </c>
      <c r="E27" s="51">
        <f>SUM(E17:E26)</f>
        <v>0</v>
      </c>
      <c r="F27" s="51">
        <f>SUM(F17:F26)</f>
        <v>552843</v>
      </c>
      <c r="G27" s="51">
        <f>SUM(G17:G26)</f>
        <v>695608</v>
      </c>
      <c r="H27" s="78"/>
      <c r="I27" s="23"/>
      <c r="J27" s="23"/>
      <c r="K27" s="6"/>
    </row>
    <row r="28" spans="1:11" s="4" customFormat="1" ht="13.5" thickTop="1">
      <c r="A28" s="8"/>
      <c r="B28" s="8"/>
      <c r="C28" s="29"/>
      <c r="D28" s="23"/>
      <c r="E28" s="23"/>
      <c r="F28" s="80"/>
      <c r="G28" s="23"/>
      <c r="H28" s="23"/>
      <c r="I28" s="23"/>
      <c r="J28" s="23"/>
      <c r="K28" s="6"/>
    </row>
    <row r="29" spans="1:11" s="25" customFormat="1" ht="12.75">
      <c r="A29" s="4"/>
      <c r="B29" s="4"/>
      <c r="C29" s="58"/>
      <c r="D29" s="27"/>
      <c r="E29" s="27"/>
      <c r="F29" s="81"/>
      <c r="G29" s="27"/>
      <c r="H29" s="27"/>
      <c r="I29" s="23"/>
      <c r="J29" s="23"/>
      <c r="K29" s="28"/>
    </row>
    <row r="30" spans="1:10" ht="12.75">
      <c r="A30" s="21"/>
      <c r="B30" s="21"/>
      <c r="C30" s="57"/>
      <c r="D30" s="40"/>
      <c r="E30" s="40"/>
      <c r="F30" s="3"/>
      <c r="G30" s="30"/>
      <c r="H30" s="30"/>
      <c r="I30" s="23"/>
      <c r="J30" s="23"/>
    </row>
    <row r="31" spans="1:10" ht="12.75">
      <c r="A31" s="21" t="s">
        <v>29</v>
      </c>
      <c r="B31" s="21"/>
      <c r="C31" s="57">
        <v>285530</v>
      </c>
      <c r="D31" s="23">
        <v>142765</v>
      </c>
      <c r="E31" s="23">
        <v>11144</v>
      </c>
      <c r="F31" s="53">
        <v>418395</v>
      </c>
      <c r="G31" s="55">
        <f>SUM(D31:F31)</f>
        <v>572304</v>
      </c>
      <c r="H31" s="23"/>
      <c r="I31" s="23"/>
      <c r="J31" s="23"/>
    </row>
    <row r="32" spans="1:10" ht="12.75">
      <c r="A32" s="45" t="s">
        <v>30</v>
      </c>
      <c r="B32" s="45"/>
      <c r="C32" s="56"/>
      <c r="D32" s="23"/>
      <c r="E32" s="23"/>
      <c r="F32" s="74">
        <v>334763</v>
      </c>
      <c r="G32" s="83">
        <f>SUM(D32:F32)</f>
        <v>334763</v>
      </c>
      <c r="H32" s="23"/>
      <c r="I32" s="23"/>
      <c r="J32" s="23"/>
    </row>
    <row r="33" spans="1:10" ht="12.75">
      <c r="A33" s="45" t="s">
        <v>111</v>
      </c>
      <c r="B33" s="45"/>
      <c r="C33" s="56"/>
      <c r="D33" s="23"/>
      <c r="E33" s="23"/>
      <c r="F33" s="74"/>
      <c r="G33" s="83"/>
      <c r="H33" s="23"/>
      <c r="I33" s="23"/>
      <c r="J33" s="23"/>
    </row>
    <row r="34" spans="1:10" ht="12.75">
      <c r="A34" s="45" t="s">
        <v>113</v>
      </c>
      <c r="B34" s="45"/>
      <c r="C34" s="56"/>
      <c r="D34" s="23"/>
      <c r="E34" s="23"/>
      <c r="H34" s="23"/>
      <c r="I34" s="23"/>
      <c r="J34" s="23"/>
    </row>
    <row r="35" spans="1:10" ht="12.75">
      <c r="A35" s="45" t="s">
        <v>119</v>
      </c>
      <c r="B35" s="45"/>
      <c r="C35" s="56"/>
      <c r="D35" s="23"/>
      <c r="E35" s="23"/>
      <c r="F35" s="74">
        <f>-298093</f>
        <v>-298093</v>
      </c>
      <c r="G35" s="83">
        <f>SUM(D35:F35)</f>
        <v>-298093</v>
      </c>
      <c r="H35" s="23"/>
      <c r="I35" s="23"/>
      <c r="J35" s="23"/>
    </row>
    <row r="36" spans="1:10" ht="12.75">
      <c r="A36" s="45"/>
      <c r="B36" s="45"/>
      <c r="C36" s="56"/>
      <c r="D36" s="23"/>
      <c r="E36" s="23"/>
      <c r="F36" s="74"/>
      <c r="G36" s="83"/>
      <c r="H36" s="23"/>
      <c r="I36" s="23"/>
      <c r="J36" s="23"/>
    </row>
    <row r="37" spans="1:10" ht="13.5" thickBot="1">
      <c r="A37" s="21" t="s">
        <v>108</v>
      </c>
      <c r="B37" s="21"/>
      <c r="C37" s="51">
        <f>SUM(C31:C35)</f>
        <v>285530</v>
      </c>
      <c r="D37" s="51">
        <f>SUM(D31:D35)</f>
        <v>142765</v>
      </c>
      <c r="E37" s="51">
        <f>SUM(E31:E35)</f>
        <v>11144</v>
      </c>
      <c r="F37" s="51">
        <f>SUM(F31:F35)</f>
        <v>455065</v>
      </c>
      <c r="G37" s="51">
        <f>SUM(G31:G35)</f>
        <v>608974</v>
      </c>
      <c r="H37" s="78"/>
      <c r="I37" s="23"/>
      <c r="J37" s="23"/>
    </row>
    <row r="38" spans="1:10" ht="13.5" thickTop="1">
      <c r="A38" s="31"/>
      <c r="B38" s="31"/>
      <c r="C38" s="31"/>
      <c r="D38" s="23"/>
      <c r="E38" s="23"/>
      <c r="F38" s="80"/>
      <c r="G38" s="23"/>
      <c r="H38" s="23"/>
      <c r="I38" s="23"/>
      <c r="J38" s="23"/>
    </row>
    <row r="39" spans="1:10" ht="12.75">
      <c r="A39" s="21"/>
      <c r="B39" s="21"/>
      <c r="C39" s="21"/>
      <c r="D39" s="23"/>
      <c r="E39" s="23"/>
      <c r="F39" s="82"/>
      <c r="G39" s="23"/>
      <c r="H39" s="23"/>
      <c r="I39" s="23"/>
      <c r="J39" s="23"/>
    </row>
    <row r="40" spans="1:10" ht="12.75">
      <c r="A40" s="31"/>
      <c r="B40" s="31"/>
      <c r="C40" s="31"/>
      <c r="D40" s="23"/>
      <c r="E40" s="23"/>
      <c r="F40" s="3"/>
      <c r="G40" s="23"/>
      <c r="H40" s="23"/>
      <c r="I40" s="23"/>
      <c r="J40" s="23"/>
    </row>
    <row r="41" spans="1:10" ht="12.75">
      <c r="A41" s="48" t="s">
        <v>73</v>
      </c>
      <c r="B41" s="48"/>
      <c r="D41" s="23"/>
      <c r="E41" s="23"/>
      <c r="F41" s="3"/>
      <c r="G41" s="23"/>
      <c r="H41" s="23"/>
      <c r="I41" s="23"/>
      <c r="J41" s="23"/>
    </row>
    <row r="42" spans="1:10" ht="12.75">
      <c r="A42" s="48" t="s">
        <v>95</v>
      </c>
      <c r="B42" s="48"/>
      <c r="D42" s="40"/>
      <c r="E42" s="40"/>
      <c r="F42" s="3"/>
      <c r="G42" s="30"/>
      <c r="H42" s="30"/>
      <c r="I42" s="23"/>
      <c r="J42" s="23"/>
    </row>
    <row r="43" spans="1:10" ht="12.75">
      <c r="A43" s="31"/>
      <c r="B43" s="31"/>
      <c r="C43" s="31"/>
      <c r="D43" s="23"/>
      <c r="E43" s="23"/>
      <c r="F43" s="3"/>
      <c r="G43" s="23"/>
      <c r="H43" s="23"/>
      <c r="I43" s="23"/>
      <c r="J43" s="23"/>
    </row>
    <row r="44" spans="1:10" ht="12.75">
      <c r="A44" s="31"/>
      <c r="B44" s="31"/>
      <c r="C44" s="31"/>
      <c r="D44" s="23"/>
      <c r="E44" s="23"/>
      <c r="F44" s="3"/>
      <c r="G44" s="23"/>
      <c r="H44" s="23"/>
      <c r="I44" s="23"/>
      <c r="J44" s="23"/>
    </row>
    <row r="45" spans="1:10" ht="12.75">
      <c r="A45" s="21"/>
      <c r="B45" s="21"/>
      <c r="C45" s="21"/>
      <c r="D45" s="23"/>
      <c r="E45" s="23"/>
      <c r="F45" s="3"/>
      <c r="G45" s="23"/>
      <c r="H45" s="23"/>
      <c r="I45" s="23"/>
      <c r="J45" s="23"/>
    </row>
    <row r="46" spans="1:10" ht="12.75">
      <c r="A46" s="21"/>
      <c r="B46" s="21"/>
      <c r="C46" s="21"/>
      <c r="D46" s="23"/>
      <c r="E46" s="23"/>
      <c r="F46" s="3"/>
      <c r="G46" s="23"/>
      <c r="H46" s="23"/>
      <c r="I46" s="23"/>
      <c r="J46" s="23"/>
    </row>
    <row r="47" spans="1:10" ht="12.75">
      <c r="A47" s="21"/>
      <c r="B47" s="21"/>
      <c r="C47" s="21"/>
      <c r="D47" s="23"/>
      <c r="E47" s="23"/>
      <c r="F47" s="3"/>
      <c r="G47" s="23"/>
      <c r="H47" s="23"/>
      <c r="I47" s="23"/>
      <c r="J47" s="23"/>
    </row>
    <row r="48" spans="4:10" ht="12.75">
      <c r="D48" s="23"/>
      <c r="E48" s="23"/>
      <c r="F48" s="3"/>
      <c r="G48" s="23"/>
      <c r="H48" s="23"/>
      <c r="I48" s="23"/>
      <c r="J48" s="23"/>
    </row>
    <row r="49" spans="1:10" ht="12.75">
      <c r="A49" s="21"/>
      <c r="B49" s="21"/>
      <c r="C49" s="21"/>
      <c r="D49" s="40"/>
      <c r="E49" s="40"/>
      <c r="F49" s="3"/>
      <c r="G49" s="32"/>
      <c r="H49" s="32"/>
      <c r="I49" s="23"/>
      <c r="J49" s="23"/>
    </row>
    <row r="50" spans="1:10" ht="12.75">
      <c r="A50" s="21"/>
      <c r="B50" s="21"/>
      <c r="C50" s="21"/>
      <c r="D50" s="40"/>
      <c r="E50" s="40"/>
      <c r="F50" s="3"/>
      <c r="G50" s="30"/>
      <c r="H50" s="30"/>
      <c r="I50" s="23"/>
      <c r="J50" s="23"/>
    </row>
    <row r="51" spans="4:10" ht="12.75">
      <c r="D51" s="40"/>
      <c r="E51" s="40"/>
      <c r="F51" s="3"/>
      <c r="G51" s="32"/>
      <c r="H51" s="32"/>
      <c r="I51" s="23"/>
      <c r="J51" s="23"/>
    </row>
    <row r="52" spans="4:10" ht="12.75">
      <c r="D52" s="40"/>
      <c r="E52" s="40"/>
      <c r="F52" s="3"/>
      <c r="G52" s="32"/>
      <c r="H52" s="32"/>
      <c r="I52" s="23"/>
      <c r="J52" s="23"/>
    </row>
    <row r="53" spans="4:10" ht="12.75">
      <c r="D53" s="40"/>
      <c r="E53" s="40"/>
      <c r="F53" s="3"/>
      <c r="G53" s="32"/>
      <c r="H53" s="32"/>
      <c r="I53" s="23"/>
      <c r="J53" s="23"/>
    </row>
    <row r="54" spans="4:10" ht="12.75">
      <c r="D54" s="40"/>
      <c r="E54" s="40"/>
      <c r="F54" s="3"/>
      <c r="G54" s="30"/>
      <c r="H54" s="30"/>
      <c r="I54" s="23"/>
      <c r="J54" s="23"/>
    </row>
    <row r="55" spans="4:10" ht="12.75">
      <c r="D55" s="40"/>
      <c r="E55" s="40"/>
      <c r="F55" s="3"/>
      <c r="G55" s="30"/>
      <c r="H55" s="30"/>
      <c r="I55" s="23"/>
      <c r="J55" s="23"/>
    </row>
    <row r="56" spans="4:10" ht="12.75">
      <c r="D56" s="23"/>
      <c r="E56" s="23"/>
      <c r="F56" s="3"/>
      <c r="G56" s="23"/>
      <c r="H56" s="23"/>
      <c r="I56" s="23"/>
      <c r="J56" s="23"/>
    </row>
    <row r="57" spans="4:10" ht="12.75">
      <c r="D57" s="23"/>
      <c r="E57" s="23"/>
      <c r="F57" s="3"/>
      <c r="G57" s="23"/>
      <c r="H57" s="23"/>
      <c r="I57" s="23"/>
      <c r="J57" s="23"/>
    </row>
    <row r="58" spans="4:10" ht="12.75">
      <c r="D58" s="23"/>
      <c r="E58" s="23"/>
      <c r="F58" s="3"/>
      <c r="G58" s="23"/>
      <c r="H58" s="23"/>
      <c r="I58" s="23"/>
      <c r="J58" s="23"/>
    </row>
    <row r="59" spans="4:10" ht="12.75">
      <c r="D59" s="23"/>
      <c r="E59" s="23"/>
      <c r="F59" s="3"/>
      <c r="G59" s="23"/>
      <c r="H59" s="23"/>
      <c r="I59" s="23"/>
      <c r="J59" s="23"/>
    </row>
    <row r="60" spans="4:10" ht="12.75">
      <c r="D60" s="41"/>
      <c r="E60" s="41"/>
      <c r="F60" s="3"/>
      <c r="G60" s="35"/>
      <c r="H60" s="35"/>
      <c r="I60" s="23"/>
      <c r="J60" s="23"/>
    </row>
    <row r="61" spans="4:10" ht="12.75">
      <c r="D61" s="41"/>
      <c r="E61" s="41"/>
      <c r="F61" s="3"/>
      <c r="G61" s="37"/>
      <c r="H61" s="37"/>
      <c r="I61" s="23"/>
      <c r="J61" s="23"/>
    </row>
    <row r="62" spans="1:10" ht="12.75">
      <c r="A62" s="21"/>
      <c r="B62" s="21"/>
      <c r="C62" s="21"/>
      <c r="D62" s="23"/>
      <c r="E62" s="23"/>
      <c r="F62" s="3"/>
      <c r="G62" s="23"/>
      <c r="H62" s="23"/>
      <c r="I62" s="23"/>
      <c r="J62" s="23"/>
    </row>
    <row r="63" spans="4:10" ht="12.75">
      <c r="D63" s="41"/>
      <c r="E63" s="41"/>
      <c r="F63" s="3"/>
      <c r="G63" s="37"/>
      <c r="H63" s="37"/>
      <c r="I63" s="23"/>
      <c r="J63" s="23"/>
    </row>
    <row r="64" spans="4:10" ht="12.75">
      <c r="D64" s="23"/>
      <c r="E64" s="23"/>
      <c r="F64" s="3"/>
      <c r="G64" s="23"/>
      <c r="H64" s="23"/>
      <c r="I64" s="23"/>
      <c r="J64" s="23"/>
    </row>
    <row r="65" spans="4:10" ht="12.75">
      <c r="D65" s="41"/>
      <c r="E65" s="41"/>
      <c r="F65" s="3"/>
      <c r="G65" s="37"/>
      <c r="H65" s="37"/>
      <c r="I65" s="23"/>
      <c r="J65" s="23"/>
    </row>
    <row r="66" spans="4:10" ht="12.75">
      <c r="D66" s="23"/>
      <c r="E66" s="23"/>
      <c r="F66" s="3"/>
      <c r="G66" s="23"/>
      <c r="H66" s="23"/>
      <c r="I66" s="23"/>
      <c r="J66" s="23"/>
    </row>
    <row r="67" spans="4:10" ht="12.75">
      <c r="D67" s="40"/>
      <c r="E67" s="40"/>
      <c r="F67" s="3"/>
      <c r="G67" s="30"/>
      <c r="H67" s="30"/>
      <c r="I67" s="23"/>
      <c r="J67" s="23"/>
    </row>
    <row r="68" spans="4:10" ht="12.75">
      <c r="D68" s="40"/>
      <c r="E68" s="40"/>
      <c r="F68" s="3"/>
      <c r="G68" s="32"/>
      <c r="H68" s="32"/>
      <c r="I68" s="23"/>
      <c r="J68" s="23"/>
    </row>
    <row r="69" spans="4:10" ht="12.75">
      <c r="D69" s="40"/>
      <c r="E69" s="40"/>
      <c r="F69" s="3"/>
      <c r="G69" s="30"/>
      <c r="H69" s="30"/>
      <c r="I69" s="23"/>
      <c r="J69" s="23"/>
    </row>
    <row r="70" spans="1:10" ht="12.75">
      <c r="A70" s="21"/>
      <c r="B70" s="21"/>
      <c r="C70" s="21"/>
      <c r="D70" s="42"/>
      <c r="E70" s="42"/>
      <c r="F70" s="23"/>
      <c r="G70" s="38"/>
      <c r="H70" s="38"/>
      <c r="I70" s="23"/>
      <c r="J70" s="23"/>
    </row>
    <row r="71" spans="4:10" ht="12.75">
      <c r="D71" s="43"/>
      <c r="E71" s="43"/>
      <c r="F71" s="3"/>
      <c r="I71" s="23"/>
      <c r="J71" s="23"/>
    </row>
    <row r="72" spans="4:10" ht="12.75">
      <c r="D72" s="44"/>
      <c r="E72" s="44"/>
      <c r="F72" s="3"/>
      <c r="I72" s="23"/>
      <c r="J72" s="23"/>
    </row>
    <row r="73" spans="4:10" ht="12.75">
      <c r="D73" s="43"/>
      <c r="E73" s="43"/>
      <c r="F73" s="3"/>
      <c r="I73" s="23"/>
      <c r="J73" s="23"/>
    </row>
    <row r="74" spans="4:10" ht="12.75">
      <c r="D74" s="43"/>
      <c r="E74" s="43"/>
      <c r="F74" s="3"/>
      <c r="I74" s="23"/>
      <c r="J74" s="23"/>
    </row>
    <row r="75" spans="4:10" ht="12.75">
      <c r="D75" s="43"/>
      <c r="E75" s="43"/>
      <c r="F75" s="3"/>
      <c r="I75" s="23"/>
      <c r="J75" s="23"/>
    </row>
    <row r="76" spans="4:10" ht="12.75">
      <c r="D76" s="43"/>
      <c r="E76" s="43"/>
      <c r="F76" s="3"/>
      <c r="I76" s="23"/>
      <c r="J76" s="23"/>
    </row>
    <row r="77" spans="4:10" ht="12.75">
      <c r="D77" s="43"/>
      <c r="E77" s="43"/>
      <c r="F77" s="3"/>
      <c r="I77" s="23"/>
      <c r="J77" s="23"/>
    </row>
    <row r="78" spans="4:10" ht="12.75">
      <c r="D78" s="43"/>
      <c r="E78" s="43"/>
      <c r="F78" s="3"/>
      <c r="I78" s="23"/>
      <c r="J78" s="23"/>
    </row>
    <row r="79" spans="4:10" ht="12.75">
      <c r="D79" s="43"/>
      <c r="E79" s="43"/>
      <c r="F79" s="3"/>
      <c r="I79" s="23"/>
      <c r="J79" s="23"/>
    </row>
    <row r="80" spans="4:10" ht="12.75">
      <c r="D80" s="43"/>
      <c r="E80" s="43"/>
      <c r="F80" s="3"/>
      <c r="I80" s="23"/>
      <c r="J80" s="23"/>
    </row>
  </sheetData>
  <sheetProtection password="CC52" sheet="1" objects="1" scenarios="1"/>
  <mergeCells count="7">
    <mergeCell ref="C8:D8"/>
    <mergeCell ref="C9:D9"/>
    <mergeCell ref="C10:D10"/>
    <mergeCell ref="A2:G2"/>
    <mergeCell ref="A3:G3"/>
    <mergeCell ref="A6:G6"/>
    <mergeCell ref="A5:G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3"/>
  <sheetViews>
    <sheetView zoomScale="85" zoomScaleNormal="85" workbookViewId="0" topLeftCell="A30">
      <selection activeCell="F17" sqref="F17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87" t="s">
        <v>0</v>
      </c>
      <c r="B2" s="87"/>
      <c r="C2" s="87"/>
      <c r="D2" s="87"/>
      <c r="F2" s="2"/>
      <c r="G2" s="2"/>
      <c r="H2" s="2"/>
      <c r="I2" s="2"/>
    </row>
    <row r="3" spans="1:10" s="4" customFormat="1" ht="12.75">
      <c r="A3" s="92" t="s">
        <v>3</v>
      </c>
      <c r="B3" s="92"/>
      <c r="C3" s="92"/>
      <c r="D3" s="92"/>
      <c r="F3" s="73"/>
      <c r="G3" s="73"/>
      <c r="H3" s="73"/>
      <c r="I3" s="73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91" t="s">
        <v>6</v>
      </c>
      <c r="B5" s="91"/>
      <c r="C5" s="91"/>
      <c r="D5" s="91"/>
      <c r="F5" s="9"/>
      <c r="G5" s="9"/>
      <c r="H5" s="9"/>
      <c r="I5" s="9"/>
      <c r="J5" s="6"/>
    </row>
    <row r="6" spans="1:10" s="4" customFormat="1" ht="15.75">
      <c r="A6" s="90" t="s">
        <v>103</v>
      </c>
      <c r="B6" s="90"/>
      <c r="C6" s="90"/>
      <c r="D6" s="90"/>
      <c r="F6" s="10"/>
      <c r="G6" s="10"/>
      <c r="H6" s="10"/>
      <c r="I6" s="10"/>
      <c r="J6" s="6"/>
    </row>
    <row r="7" spans="1:10" s="4" customFormat="1" ht="15.75">
      <c r="A7" s="68"/>
      <c r="B7" s="68"/>
      <c r="C7" s="68"/>
      <c r="D7" s="68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104</v>
      </c>
      <c r="D8" s="12" t="s">
        <v>104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7" t="s">
        <v>64</v>
      </c>
      <c r="C10" s="12" t="s">
        <v>102</v>
      </c>
      <c r="D10" s="16" t="s">
        <v>105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1519495</v>
      </c>
      <c r="D15" s="23">
        <v>1494162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-922588</v>
      </c>
      <c r="D16" s="46">
        <v>-953764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596907</v>
      </c>
      <c r="D17" s="23">
        <f>SUM(D15:D16)</f>
        <v>540398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-83816</v>
      </c>
      <c r="D18" s="46">
        <v>-193780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513091</v>
      </c>
      <c r="D19" s="47">
        <f>SUM(D17:D18)</f>
        <v>346618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44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62</v>
      </c>
      <c r="B23" s="31"/>
      <c r="C23" s="23">
        <v>-28134</v>
      </c>
      <c r="D23" s="23">
        <v>-25152</v>
      </c>
      <c r="F23" s="23"/>
      <c r="G23" s="23"/>
      <c r="H23" s="23"/>
      <c r="I23" s="23"/>
    </row>
    <row r="24" spans="1:9" ht="12.75">
      <c r="A24" s="21" t="s">
        <v>63</v>
      </c>
      <c r="B24" s="21"/>
      <c r="C24" s="23">
        <v>1896</v>
      </c>
      <c r="D24" s="23">
        <v>1090</v>
      </c>
      <c r="F24" s="23"/>
      <c r="G24" s="23"/>
      <c r="H24" s="23"/>
      <c r="I24" s="23"/>
    </row>
    <row r="25" spans="1:9" ht="12.75">
      <c r="A25" s="31" t="s">
        <v>16</v>
      </c>
      <c r="B25" s="31"/>
      <c r="C25" s="41">
        <v>0</v>
      </c>
      <c r="D25" s="23">
        <v>880</v>
      </c>
      <c r="F25" s="23"/>
      <c r="G25" s="23"/>
      <c r="H25" s="23"/>
      <c r="I25" s="23"/>
    </row>
    <row r="26" spans="1:9" ht="12" customHeight="1">
      <c r="A26" s="31" t="s">
        <v>117</v>
      </c>
      <c r="B26" s="31"/>
      <c r="C26" s="41"/>
      <c r="D26" s="23"/>
      <c r="F26" s="23"/>
      <c r="G26" s="23"/>
      <c r="H26" s="23"/>
      <c r="I26" s="23"/>
    </row>
    <row r="27" spans="1:9" s="77" customFormat="1" ht="12" customHeight="1">
      <c r="A27" s="31" t="s">
        <v>118</v>
      </c>
      <c r="B27" s="69">
        <v>9</v>
      </c>
      <c r="C27" s="23">
        <v>31421</v>
      </c>
      <c r="D27" s="23">
        <v>0</v>
      </c>
      <c r="E27" s="75"/>
      <c r="F27" s="76"/>
      <c r="G27" s="76"/>
      <c r="H27" s="76"/>
      <c r="I27" s="76"/>
    </row>
    <row r="28" spans="1:9" ht="12.75">
      <c r="A28" s="31" t="s">
        <v>58</v>
      </c>
      <c r="B28" s="31"/>
      <c r="C28" s="23">
        <v>128000</v>
      </c>
      <c r="D28" s="41">
        <v>33000</v>
      </c>
      <c r="F28" s="23"/>
      <c r="G28" s="23"/>
      <c r="H28" s="23"/>
      <c r="I28" s="23"/>
    </row>
    <row r="29" spans="1:9" ht="12.75">
      <c r="A29" s="31" t="s">
        <v>15</v>
      </c>
      <c r="B29" s="31"/>
      <c r="C29" s="23">
        <v>-199667</v>
      </c>
      <c r="D29" s="23">
        <v>-58713</v>
      </c>
      <c r="F29" s="23"/>
      <c r="G29" s="23"/>
      <c r="H29" s="23"/>
      <c r="I29" s="23"/>
    </row>
    <row r="30" spans="1:9" ht="12.75">
      <c r="A30" s="31" t="s">
        <v>59</v>
      </c>
      <c r="B30" s="31"/>
      <c r="C30" s="23">
        <v>4812</v>
      </c>
      <c r="D30" s="23">
        <v>3450</v>
      </c>
      <c r="F30" s="23"/>
      <c r="G30" s="23"/>
      <c r="H30" s="23"/>
      <c r="I30" s="23"/>
    </row>
    <row r="31" spans="1:9" ht="12.75" hidden="1">
      <c r="A31" s="31" t="s">
        <v>60</v>
      </c>
      <c r="B31" s="31"/>
      <c r="C31" s="41">
        <v>0</v>
      </c>
      <c r="D31" s="41">
        <v>0</v>
      </c>
      <c r="F31" s="23"/>
      <c r="G31" s="23"/>
      <c r="H31" s="23"/>
      <c r="I31" s="23"/>
    </row>
    <row r="32" spans="1:9" ht="12.75" hidden="1">
      <c r="A32" s="21" t="s">
        <v>61</v>
      </c>
      <c r="B32" s="21"/>
      <c r="C32" s="23">
        <v>0</v>
      </c>
      <c r="D32" s="23">
        <v>0</v>
      </c>
      <c r="F32" s="23"/>
      <c r="G32" s="23"/>
      <c r="H32" s="23"/>
      <c r="I32" s="23"/>
    </row>
    <row r="33" spans="1:9" ht="12.75">
      <c r="A33" s="31" t="s">
        <v>17</v>
      </c>
      <c r="B33" s="31"/>
      <c r="C33" s="47">
        <f>SUM(C22:C32)</f>
        <v>-61672</v>
      </c>
      <c r="D33" s="47">
        <f>SUM(D22:D32)</f>
        <v>-45445</v>
      </c>
      <c r="F33" s="23"/>
      <c r="G33" s="23"/>
      <c r="H33" s="23"/>
      <c r="I33" s="23"/>
    </row>
    <row r="34" spans="1:9" ht="12.75">
      <c r="A34" s="21"/>
      <c r="B34" s="21"/>
      <c r="C34" s="23"/>
      <c r="D34" s="23"/>
      <c r="F34" s="23"/>
      <c r="G34" s="23"/>
      <c r="H34" s="23"/>
      <c r="I34" s="23"/>
    </row>
    <row r="35" spans="1:9" ht="12.75">
      <c r="A35" s="48" t="s">
        <v>18</v>
      </c>
      <c r="B35" s="48"/>
      <c r="C35" s="40"/>
      <c r="D35" s="40"/>
      <c r="F35" s="40"/>
      <c r="G35" s="40"/>
      <c r="H35" s="23"/>
      <c r="I35" s="23"/>
    </row>
    <row r="36" spans="1:9" ht="12.75">
      <c r="A36" s="31" t="s">
        <v>19</v>
      </c>
      <c r="B36" s="31"/>
      <c r="C36" s="41">
        <v>-341265</v>
      </c>
      <c r="D36" s="41">
        <v>-298093</v>
      </c>
      <c r="F36" s="23"/>
      <c r="G36" s="23"/>
      <c r="H36" s="23"/>
      <c r="I36" s="23"/>
    </row>
    <row r="37" spans="1:9" ht="12.75">
      <c r="A37" s="31" t="s">
        <v>20</v>
      </c>
      <c r="B37" s="31"/>
      <c r="C37" s="41">
        <v>-27726</v>
      </c>
      <c r="D37" s="23">
        <v>-27622</v>
      </c>
      <c r="F37" s="23"/>
      <c r="G37" s="23"/>
      <c r="H37" s="23"/>
      <c r="I37" s="23"/>
    </row>
    <row r="38" spans="1:9" ht="12.75">
      <c r="A38" s="21" t="s">
        <v>21</v>
      </c>
      <c r="B38" s="21"/>
      <c r="C38" s="47">
        <f>SUM(C36:C37)</f>
        <v>-368991</v>
      </c>
      <c r="D38" s="47">
        <f>SUM(D36:D37)</f>
        <v>-325715</v>
      </c>
      <c r="F38" s="23"/>
      <c r="G38" s="23"/>
      <c r="H38" s="23"/>
      <c r="I38" s="23"/>
    </row>
    <row r="39" spans="1:9" ht="12.75">
      <c r="A39" s="21"/>
      <c r="B39" s="21"/>
      <c r="C39" s="23"/>
      <c r="D39" s="23"/>
      <c r="F39" s="23"/>
      <c r="G39" s="23"/>
      <c r="H39" s="23"/>
      <c r="I39" s="23"/>
    </row>
    <row r="40" spans="1:9" ht="12.75">
      <c r="A40" s="21"/>
      <c r="B40" s="21"/>
      <c r="C40" s="23"/>
      <c r="D40" s="23"/>
      <c r="F40" s="23"/>
      <c r="G40" s="23"/>
      <c r="H40" s="23"/>
      <c r="I40" s="23"/>
    </row>
    <row r="41" spans="1:9" ht="12.75">
      <c r="A41" s="48" t="s">
        <v>93</v>
      </c>
      <c r="B41" s="48"/>
      <c r="C41" s="23">
        <f>C19+C33+C38</f>
        <v>82428</v>
      </c>
      <c r="D41" s="23">
        <f>D19+D33+D38</f>
        <v>-24542</v>
      </c>
      <c r="F41" s="23"/>
      <c r="G41" s="23"/>
      <c r="H41" s="23"/>
      <c r="I41" s="23"/>
    </row>
    <row r="42" spans="1:9" ht="12.75">
      <c r="A42" s="48" t="s">
        <v>98</v>
      </c>
      <c r="B42" s="48"/>
      <c r="C42" s="40">
        <v>179476</v>
      </c>
      <c r="D42" s="40">
        <v>113041</v>
      </c>
      <c r="F42" s="40"/>
      <c r="G42" s="40"/>
      <c r="H42" s="23"/>
      <c r="I42" s="23"/>
    </row>
    <row r="43" spans="1:9" ht="13.5" thickBot="1">
      <c r="A43" s="48" t="s">
        <v>106</v>
      </c>
      <c r="B43" s="48"/>
      <c r="C43" s="49">
        <f>SUM(C41:C42)</f>
        <v>261904</v>
      </c>
      <c r="D43" s="49">
        <f>SUM(D41:D42)</f>
        <v>88499</v>
      </c>
      <c r="F43" s="40"/>
      <c r="G43" s="40"/>
      <c r="H43" s="23"/>
      <c r="I43" s="23"/>
    </row>
    <row r="44" spans="3:9" ht="13.5" thickTop="1">
      <c r="C44" s="40"/>
      <c r="D44" s="40"/>
      <c r="F44" s="40"/>
      <c r="G44" s="40"/>
      <c r="H44" s="23"/>
      <c r="I44" s="23"/>
    </row>
    <row r="45" spans="3:9" ht="12.75">
      <c r="C45" s="40"/>
      <c r="D45" s="40"/>
      <c r="F45" s="40"/>
      <c r="G45" s="40"/>
      <c r="H45" s="23"/>
      <c r="I45" s="23"/>
    </row>
    <row r="46" spans="3:9" ht="12.75">
      <c r="C46" s="40"/>
      <c r="D46" s="40"/>
      <c r="F46" s="40"/>
      <c r="G46" s="40"/>
      <c r="H46" s="23"/>
      <c r="I46" s="23"/>
    </row>
    <row r="47" spans="1:9" ht="12.75">
      <c r="A47" s="48" t="s">
        <v>72</v>
      </c>
      <c r="B47" s="48"/>
      <c r="C47" s="40"/>
      <c r="D47" s="40"/>
      <c r="F47" s="40"/>
      <c r="G47" s="40"/>
      <c r="H47" s="23"/>
      <c r="I47" s="23"/>
    </row>
    <row r="48" spans="1:9" ht="12.75">
      <c r="A48" s="48" t="s">
        <v>95</v>
      </c>
      <c r="B48" s="48"/>
      <c r="C48" s="40"/>
      <c r="D48" s="40"/>
      <c r="F48" s="40"/>
      <c r="G48" s="40"/>
      <c r="H48" s="23"/>
      <c r="I48" s="23"/>
    </row>
    <row r="49" spans="3:9" ht="12.75">
      <c r="C49" s="23"/>
      <c r="D49" s="23"/>
      <c r="F49" s="23"/>
      <c r="G49" s="23"/>
      <c r="H49" s="23"/>
      <c r="I49" s="23"/>
    </row>
    <row r="50" spans="3:9" ht="12.75">
      <c r="C50" s="23"/>
      <c r="D50" s="23"/>
      <c r="F50" s="23"/>
      <c r="G50" s="23"/>
      <c r="H50" s="23"/>
      <c r="I50" s="23"/>
    </row>
    <row r="51" spans="3:9" ht="12.75">
      <c r="C51" s="23"/>
      <c r="D51" s="23"/>
      <c r="F51" s="23"/>
      <c r="G51" s="23"/>
      <c r="H51" s="23"/>
      <c r="I51" s="23"/>
    </row>
    <row r="52" spans="3:9" ht="12.75">
      <c r="C52" s="23"/>
      <c r="D52" s="23"/>
      <c r="F52" s="23"/>
      <c r="G52" s="23"/>
      <c r="H52" s="23"/>
      <c r="I52" s="23"/>
    </row>
    <row r="53" spans="3:9" ht="12.75">
      <c r="C53" s="41"/>
      <c r="D53" s="41"/>
      <c r="F53" s="41"/>
      <c r="G53" s="41"/>
      <c r="H53" s="23"/>
      <c r="I53" s="23"/>
    </row>
    <row r="54" spans="3:9" ht="12.75">
      <c r="C54" s="41"/>
      <c r="D54" s="41"/>
      <c r="F54" s="41"/>
      <c r="G54" s="41"/>
      <c r="H54" s="23"/>
      <c r="I54" s="23"/>
    </row>
    <row r="55" spans="1:9" ht="12.75">
      <c r="A55" s="21"/>
      <c r="B55" s="21"/>
      <c r="C55" s="23"/>
      <c r="D55" s="23"/>
      <c r="F55" s="23"/>
      <c r="G55" s="23"/>
      <c r="H55" s="23"/>
      <c r="I55" s="23"/>
    </row>
    <row r="56" spans="3:9" ht="12.75">
      <c r="C56" s="41"/>
      <c r="D56" s="41"/>
      <c r="F56" s="41"/>
      <c r="G56" s="41"/>
      <c r="H56" s="23"/>
      <c r="I56" s="23"/>
    </row>
    <row r="57" spans="3:9" ht="12.75">
      <c r="C57" s="23"/>
      <c r="D57" s="23"/>
      <c r="F57" s="23"/>
      <c r="G57" s="23"/>
      <c r="H57" s="23"/>
      <c r="I57" s="23"/>
    </row>
    <row r="58" spans="3:9" ht="12.75">
      <c r="C58" s="41"/>
      <c r="D58" s="41"/>
      <c r="F58" s="41"/>
      <c r="G58" s="41"/>
      <c r="H58" s="23"/>
      <c r="I58" s="23"/>
    </row>
    <row r="59" spans="3:9" ht="12.75">
      <c r="C59" s="23"/>
      <c r="D59" s="23"/>
      <c r="F59" s="23"/>
      <c r="G59" s="23"/>
      <c r="H59" s="23"/>
      <c r="I59" s="23"/>
    </row>
    <row r="60" spans="3:9" ht="12.75">
      <c r="C60" s="40"/>
      <c r="D60" s="40"/>
      <c r="F60" s="40"/>
      <c r="G60" s="40"/>
      <c r="H60" s="23"/>
      <c r="I60" s="23"/>
    </row>
    <row r="61" spans="3:9" ht="12.75">
      <c r="C61" s="40"/>
      <c r="D61" s="40"/>
      <c r="F61" s="40"/>
      <c r="G61" s="40"/>
      <c r="H61" s="23"/>
      <c r="I61" s="23"/>
    </row>
    <row r="62" spans="3:9" ht="12.75">
      <c r="C62" s="40"/>
      <c r="D62" s="40"/>
      <c r="F62" s="40"/>
      <c r="G62" s="40"/>
      <c r="H62" s="23"/>
      <c r="I62" s="23"/>
    </row>
    <row r="63" spans="1:9" ht="12.75">
      <c r="A63" s="21"/>
      <c r="B63" s="21"/>
      <c r="C63" s="42"/>
      <c r="D63" s="42"/>
      <c r="E63" s="22"/>
      <c r="F63" s="42"/>
      <c r="G63" s="42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4"/>
      <c r="D65" s="44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  <row r="70" spans="3:9" ht="12.75">
      <c r="C70" s="43"/>
      <c r="D70" s="43"/>
      <c r="H70" s="23"/>
      <c r="I70" s="23"/>
    </row>
    <row r="71" spans="3:9" ht="12.75">
      <c r="C71" s="43"/>
      <c r="D71" s="43"/>
      <c r="H71" s="23"/>
      <c r="I71" s="23"/>
    </row>
    <row r="72" spans="3:9" ht="12.75">
      <c r="C72" s="43"/>
      <c r="D72" s="43"/>
      <c r="H72" s="23"/>
      <c r="I72" s="23"/>
    </row>
    <row r="73" spans="3:9" ht="12.75">
      <c r="C73" s="43"/>
      <c r="D73" s="43"/>
      <c r="H73" s="23"/>
      <c r="I73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shazia</cp:lastModifiedBy>
  <cp:lastPrinted>2003-07-21T07:33:48Z</cp:lastPrinted>
  <dcterms:created xsi:type="dcterms:W3CDTF">2000-02-03T01:25:19Z</dcterms:created>
  <dcterms:modified xsi:type="dcterms:W3CDTF">2003-07-24T06:22:53Z</dcterms:modified>
  <cp:category/>
  <cp:version/>
  <cp:contentType/>
  <cp:contentStatus/>
</cp:coreProperties>
</file>